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firstSheet="1" activeTab="2"/>
  </bookViews>
  <sheets>
    <sheet name="360QexF" sheetId="1" state="hidden" r:id="rId1"/>
    <sheet name="总表" sheetId="2" r:id="rId2"/>
    <sheet name="收入表" sheetId="3" r:id="rId3"/>
    <sheet name="支出表" sheetId="4" r:id="rId4"/>
  </sheets>
  <definedNames/>
  <calcPr fullCalcOnLoad="1"/>
</workbook>
</file>

<file path=xl/sharedStrings.xml><?xml version="1.0" encoding="utf-8"?>
<sst xmlns="http://schemas.openxmlformats.org/spreadsheetml/2006/main" count="172" uniqueCount="126">
  <si>
    <t>编制单位：铅山县林业局</t>
  </si>
  <si>
    <t>收      入</t>
  </si>
  <si>
    <t>项目</t>
  </si>
  <si>
    <t>决算数</t>
  </si>
  <si>
    <t>一、财政拨款</t>
  </si>
  <si>
    <t xml:space="preserve">    经费拨款（补助）</t>
  </si>
  <si>
    <t xml:space="preserve">    罚没收入成本性支出</t>
  </si>
  <si>
    <t xml:space="preserve">    纳入预算管理的行政事业性收入成本性支出</t>
  </si>
  <si>
    <t xml:space="preserve">    专项收入</t>
  </si>
  <si>
    <t xml:space="preserve">    纳入预算的政府性基金收入</t>
  </si>
  <si>
    <t>二、事业收入</t>
  </si>
  <si>
    <t xml:space="preserve">    预算外财政专户核拨资金</t>
  </si>
  <si>
    <t xml:space="preserve">    其他事业收入</t>
  </si>
  <si>
    <t>三、事业单位经营收入</t>
  </si>
  <si>
    <t>四、附属单位上缴收入</t>
  </si>
  <si>
    <t>五、上级补助收入</t>
  </si>
  <si>
    <t>六、其他收入</t>
  </si>
  <si>
    <t>本年收入合计</t>
  </si>
  <si>
    <t>七、用事业基金弥补收支差额</t>
  </si>
  <si>
    <t>八、上年结转</t>
  </si>
  <si>
    <t xml:space="preserve">        财政拨款结转 </t>
  </si>
  <si>
    <t xml:space="preserve">        其他资金结转</t>
  </si>
  <si>
    <t>收入总计</t>
  </si>
  <si>
    <t>支          出</t>
  </si>
  <si>
    <t>按支出项目类别</t>
  </si>
  <si>
    <t>一、基本支出</t>
  </si>
  <si>
    <t xml:space="preserve">    工资福利支出</t>
  </si>
  <si>
    <t xml:space="preserve">    商品服务支出</t>
  </si>
  <si>
    <t xml:space="preserve">    对个人和家庭补助支出</t>
  </si>
  <si>
    <t>二、项目支出</t>
  </si>
  <si>
    <t xml:space="preserve">    行政事业性项目支出</t>
  </si>
  <si>
    <t xml:space="preserve">    基本建设支出</t>
  </si>
  <si>
    <t xml:space="preserve">    其他项目支出</t>
  </si>
  <si>
    <t>三、事业单位经营支出</t>
  </si>
  <si>
    <t>四、对附属单位补助支出</t>
  </si>
  <si>
    <t>五、上缴上级支出</t>
  </si>
  <si>
    <t>本年支出合计</t>
  </si>
  <si>
    <t>六、结转下年</t>
  </si>
  <si>
    <t>支出总计</t>
  </si>
  <si>
    <t>附表1</t>
  </si>
  <si>
    <t>2014年收支决算总表</t>
  </si>
  <si>
    <t>金额单位:元</t>
  </si>
  <si>
    <t>11748580.74</t>
  </si>
  <si>
    <t>7565924</t>
  </si>
  <si>
    <t>1137.32</t>
  </si>
  <si>
    <t>预算02表</t>
  </si>
  <si>
    <t>附表2</t>
  </si>
  <si>
    <r>
      <t>201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年收入决算表</t>
    </r>
  </si>
  <si>
    <t>编制单位:铅山县林业局</t>
  </si>
  <si>
    <t>金额单位：元</t>
  </si>
  <si>
    <t>单位编码</t>
  </si>
  <si>
    <t>单位名称</t>
  </si>
  <si>
    <t>总计</t>
  </si>
  <si>
    <t>上年结转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</si>
  <si>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</si>
  <si>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</si>
  <si>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</si>
  <si>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</si>
  <si>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</si>
  <si>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</si>
  <si>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</si>
  <si>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财政拨款结转</t>
  </si>
  <si>
    <t>其他资金结转</t>
  </si>
  <si>
    <t>小计</t>
  </si>
  <si>
    <t>经费拨款（补助）</t>
  </si>
  <si>
    <t>罚没收入成本性支出</t>
  </si>
  <si>
    <t>纳入预算管理的行政事业性收入成本性支出</t>
  </si>
  <si>
    <t>专项收入</t>
  </si>
  <si>
    <t>纳入预算的政府性基金收入</t>
  </si>
  <si>
    <t>预算外财政专户核拨资金</t>
  </si>
  <si>
    <t>其他事业收入</t>
  </si>
  <si>
    <t>**</t>
  </si>
  <si>
    <t>栏次</t>
  </si>
  <si>
    <t>合计</t>
  </si>
  <si>
    <t>401</t>
  </si>
  <si>
    <t>鹅湖山国家公园</t>
  </si>
  <si>
    <t xml:space="preserve">  401001</t>
  </si>
  <si>
    <t>森林防火指挥部办公室</t>
  </si>
  <si>
    <t xml:space="preserve">  401002</t>
  </si>
  <si>
    <t>铅山县国营营林林场</t>
  </si>
  <si>
    <t xml:space="preserve">  401003</t>
  </si>
  <si>
    <t>铅山县森要苗圃</t>
  </si>
  <si>
    <t>林业局行政</t>
  </si>
  <si>
    <t>林业局事业</t>
  </si>
  <si>
    <t>陈坊工作</t>
  </si>
  <si>
    <t>河口工作</t>
  </si>
  <si>
    <t>永平工作</t>
  </si>
  <si>
    <t>石塘工作</t>
  </si>
  <si>
    <t>紫溪工作</t>
  </si>
  <si>
    <t>葛仙山工作</t>
  </si>
  <si>
    <t>天柱山工作</t>
  </si>
  <si>
    <t xml:space="preserve">  401004</t>
  </si>
  <si>
    <t>武夷山工作</t>
  </si>
  <si>
    <t>附表3</t>
  </si>
  <si>
    <r>
      <t>201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年支出决算表</t>
    </r>
  </si>
  <si>
    <t>填报单位：经委</t>
  </si>
  <si>
    <t>科目</t>
  </si>
  <si>
    <t>单位名称（科目）</t>
  </si>
  <si>
    <t>基本支出</t>
  </si>
  <si>
    <t>项目支出</t>
  </si>
  <si>
    <t>事业单位经营支出</t>
  </si>
  <si>
    <t>对附属单位补助支出</t>
  </si>
  <si>
    <t>上缴上级支出</t>
  </si>
  <si>
    <t>结转下年支出</t>
  </si>
  <si>
    <t>类</t>
  </si>
  <si>
    <t>款</t>
  </si>
  <si>
    <t>项</t>
  </si>
  <si>
    <t>工资福利支出</t>
  </si>
  <si>
    <t>商品服务支出</t>
  </si>
  <si>
    <t>对个人和家庭补助支出</t>
  </si>
  <si>
    <t>其他支出</t>
  </si>
  <si>
    <t>行政事业性项目支出</t>
  </si>
  <si>
    <t>基本建设支出</t>
  </si>
  <si>
    <t>其他项目支出</t>
  </si>
  <si>
    <t xml:space="preserve">    401001</t>
  </si>
  <si>
    <t>208</t>
  </si>
  <si>
    <t>05</t>
  </si>
  <si>
    <t>01</t>
  </si>
  <si>
    <t>215</t>
  </si>
  <si>
    <t xml:space="preserve">    401002</t>
  </si>
  <si>
    <t>99</t>
  </si>
  <si>
    <t>各站</t>
  </si>
  <si>
    <t>08</t>
  </si>
  <si>
    <t>非财政补助</t>
  </si>
  <si>
    <t xml:space="preserve">    401003</t>
  </si>
  <si>
    <t xml:space="preserve">    401004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</si>
</sst>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&quot;￥&quot;#,##0.00_);[Red]\(&quot;￥&quot;#,##0.00\)"/>
    <numFmt numFmtId="189" formatCode="0.00_ "/>
    <numFmt numFmtId="190" formatCode="0_ "/>
  </numFmts>
  <fonts count="28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2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8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189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89" fontId="4" fillId="0" borderId="23" xfId="0" applyNumberFormat="1" applyFont="1" applyFill="1" applyBorder="1" applyAlignment="1" applyProtection="1">
      <alignment horizontal="center" vertical="center" wrapText="1"/>
      <protection/>
    </xf>
    <xf numFmtId="18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5969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Zeros="0" workbookViewId="0" topLeftCell="A6">
      <selection activeCell="A25" sqref="A25:IV25"/>
    </sheetView>
  </sheetViews>
  <sheetFormatPr defaultColWidth="9.16015625" defaultRowHeight="19.5" customHeight="1"/>
  <cols>
    <col min="1" max="1" width="37.83203125" style="8" customWidth="1"/>
    <col min="2" max="2" width="35.33203125" style="8" customWidth="1"/>
    <col min="3" max="3" width="35.66015625" style="8" customWidth="1"/>
    <col min="4" max="4" width="36.5" style="8" customWidth="1"/>
    <col min="5" max="255" width="9.16015625" style="8" customWidth="1"/>
  </cols>
  <sheetData>
    <row r="1" ht="19.5" customHeight="1" hidden="1"/>
    <row r="2" spans="1:2" ht="19.5" customHeight="1">
      <c r="A2" s="42" t="s">
        <v>39</v>
      </c>
      <c r="B2" s="42"/>
    </row>
    <row r="3" spans="1:4" ht="19.5" customHeight="1">
      <c r="A3" s="63" t="s">
        <v>40</v>
      </c>
      <c r="B3" s="63"/>
      <c r="C3" s="63"/>
      <c r="D3" s="63"/>
    </row>
    <row r="4" spans="1:4" ht="19.5" customHeight="1">
      <c r="A4" s="54" t="s">
        <v>0</v>
      </c>
      <c r="B4" s="54"/>
      <c r="D4" s="8" t="s">
        <v>41</v>
      </c>
    </row>
    <row r="5" spans="1:4" ht="15" customHeight="1">
      <c r="A5" s="65" t="s">
        <v>1</v>
      </c>
      <c r="B5" s="66"/>
      <c r="C5" s="64" t="s">
        <v>23</v>
      </c>
      <c r="D5" s="64"/>
    </row>
    <row r="6" spans="1:4" ht="15" customHeight="1">
      <c r="A6" s="1" t="s">
        <v>2</v>
      </c>
      <c r="B6" s="20" t="s">
        <v>3</v>
      </c>
      <c r="C6" s="55" t="s">
        <v>24</v>
      </c>
      <c r="D6" s="55" t="s">
        <v>3</v>
      </c>
    </row>
    <row r="7" spans="1:5" ht="15" customHeight="1">
      <c r="A7" s="56" t="s">
        <v>4</v>
      </c>
      <c r="B7" s="1">
        <f>B8+B11+B12</f>
        <v>21053377.740000002</v>
      </c>
      <c r="C7" s="56" t="s">
        <v>25</v>
      </c>
      <c r="D7" s="1">
        <f>D8+D9+D10</f>
        <v>14942341.06</v>
      </c>
      <c r="E7" s="57"/>
    </row>
    <row r="8" spans="1:5" ht="15" customHeight="1">
      <c r="A8" s="56" t="s">
        <v>5</v>
      </c>
      <c r="B8" s="2" t="s">
        <v>42</v>
      </c>
      <c r="C8" s="56" t="s">
        <v>26</v>
      </c>
      <c r="D8" s="1">
        <v>7702753.25</v>
      </c>
      <c r="E8" s="57"/>
    </row>
    <row r="9" spans="1:5" ht="15" customHeight="1">
      <c r="A9" s="56" t="s">
        <v>6</v>
      </c>
      <c r="B9" s="1"/>
      <c r="C9" s="56" t="s">
        <v>27</v>
      </c>
      <c r="D9" s="1">
        <f>2791527.77+1502932.38</f>
        <v>4294460.15</v>
      </c>
      <c r="E9" s="57"/>
    </row>
    <row r="10" spans="1:5" ht="27.75" customHeight="1">
      <c r="A10" s="58" t="s">
        <v>7</v>
      </c>
      <c r="B10" s="59"/>
      <c r="C10" s="56" t="s">
        <v>28</v>
      </c>
      <c r="D10" s="1">
        <v>2945127.66</v>
      </c>
      <c r="E10" s="57"/>
    </row>
    <row r="11" spans="1:8" ht="15" customHeight="1">
      <c r="A11" s="56" t="s">
        <v>8</v>
      </c>
      <c r="B11" s="1" t="s">
        <v>43</v>
      </c>
      <c r="C11" s="56" t="s">
        <v>29</v>
      </c>
      <c r="D11" s="1">
        <f>D12</f>
        <v>5665316.64</v>
      </c>
      <c r="E11" s="57"/>
      <c r="F11" s="57"/>
      <c r="G11" s="57"/>
      <c r="H11" s="57"/>
    </row>
    <row r="12" spans="1:8" ht="15" customHeight="1">
      <c r="A12" s="56" t="s">
        <v>9</v>
      </c>
      <c r="B12" s="1">
        <v>1738873</v>
      </c>
      <c r="C12" s="56" t="s">
        <v>30</v>
      </c>
      <c r="D12" s="1">
        <v>5665316.64</v>
      </c>
      <c r="E12" s="57"/>
      <c r="F12" s="57"/>
      <c r="G12" s="57"/>
      <c r="H12" s="57"/>
    </row>
    <row r="13" spans="1:7" ht="15" customHeight="1">
      <c r="A13" s="56"/>
      <c r="B13" s="1"/>
      <c r="C13" s="56" t="s">
        <v>31</v>
      </c>
      <c r="D13" s="1"/>
      <c r="E13" s="57"/>
      <c r="F13" s="57"/>
      <c r="G13" s="57"/>
    </row>
    <row r="14" spans="1:7" ht="15" customHeight="1">
      <c r="A14" s="56" t="s">
        <v>10</v>
      </c>
      <c r="B14" s="1"/>
      <c r="C14" s="56" t="s">
        <v>32</v>
      </c>
      <c r="D14" s="1"/>
      <c r="E14" s="57"/>
      <c r="F14" s="57"/>
      <c r="G14" s="57"/>
    </row>
    <row r="15" spans="1:7" ht="15" customHeight="1">
      <c r="A15" s="56" t="s">
        <v>11</v>
      </c>
      <c r="B15" s="1"/>
      <c r="C15" s="56" t="s">
        <v>33</v>
      </c>
      <c r="D15" s="1"/>
      <c r="E15" s="57"/>
      <c r="F15" s="57"/>
      <c r="G15" s="57"/>
    </row>
    <row r="16" spans="1:6" ht="15" customHeight="1">
      <c r="A16" s="56" t="s">
        <v>12</v>
      </c>
      <c r="B16" s="1"/>
      <c r="C16" s="56" t="s">
        <v>34</v>
      </c>
      <c r="D16" s="1"/>
      <c r="E16" s="57"/>
      <c r="F16" s="57"/>
    </row>
    <row r="17" spans="1:5" ht="15" customHeight="1">
      <c r="A17" s="60" t="s">
        <v>13</v>
      </c>
      <c r="B17" s="20"/>
      <c r="C17" s="56" t="s">
        <v>35</v>
      </c>
      <c r="D17" s="1"/>
      <c r="E17" s="57"/>
    </row>
    <row r="18" spans="1:5" ht="15" customHeight="1">
      <c r="A18" s="60" t="s">
        <v>14</v>
      </c>
      <c r="B18" s="20"/>
      <c r="C18" s="1"/>
      <c r="D18" s="1"/>
      <c r="E18" s="57"/>
    </row>
    <row r="19" spans="1:4" ht="15" customHeight="1">
      <c r="A19" s="60" t="s">
        <v>15</v>
      </c>
      <c r="B19" s="20">
        <v>325100</v>
      </c>
      <c r="C19" s="1"/>
      <c r="D19" s="1"/>
    </row>
    <row r="20" spans="1:7" ht="15" customHeight="1">
      <c r="A20" s="60" t="s">
        <v>16</v>
      </c>
      <c r="B20" s="20" t="s">
        <v>44</v>
      </c>
      <c r="C20" s="1"/>
      <c r="D20" s="1"/>
      <c r="E20" s="57"/>
      <c r="G20" s="57"/>
    </row>
    <row r="21" spans="1:9" ht="15" customHeight="1">
      <c r="A21" s="60"/>
      <c r="B21" s="20"/>
      <c r="C21" s="1"/>
      <c r="D21" s="1"/>
      <c r="E21" s="57"/>
      <c r="I21" s="62"/>
    </row>
    <row r="22" spans="1:5" ht="15" customHeight="1">
      <c r="A22" s="60"/>
      <c r="B22" s="20"/>
      <c r="C22" s="1"/>
      <c r="D22" s="1"/>
      <c r="E22" s="57"/>
    </row>
    <row r="23" spans="1:5" ht="15" customHeight="1">
      <c r="A23" s="60"/>
      <c r="B23" s="20"/>
      <c r="C23" s="1"/>
      <c r="D23" s="1"/>
      <c r="E23" s="57"/>
    </row>
    <row r="24" spans="1:5" ht="15" customHeight="1">
      <c r="A24" s="60" t="s">
        <v>17</v>
      </c>
      <c r="B24" s="20">
        <f>B7+B19+B20</f>
        <v>21379615.060000002</v>
      </c>
      <c r="C24" s="56" t="s">
        <v>36</v>
      </c>
      <c r="D24" s="1">
        <f>D7+D11</f>
        <v>20607657.7</v>
      </c>
      <c r="E24" s="57"/>
    </row>
    <row r="25" spans="1:4" ht="15" customHeight="1">
      <c r="A25" s="60" t="s">
        <v>18</v>
      </c>
      <c r="B25" s="20"/>
      <c r="C25" s="56" t="s">
        <v>37</v>
      </c>
      <c r="D25" s="1">
        <f>B24-D24</f>
        <v>771957.3600000031</v>
      </c>
    </row>
    <row r="26" spans="1:4" ht="15" customHeight="1">
      <c r="A26" s="60" t="s">
        <v>19</v>
      </c>
      <c r="B26" s="20">
        <f>B16+B9</f>
        <v>0</v>
      </c>
      <c r="C26" s="56"/>
      <c r="D26" s="1"/>
    </row>
    <row r="27" spans="1:4" ht="15" customHeight="1">
      <c r="A27" s="60" t="s">
        <v>20</v>
      </c>
      <c r="B27" s="20"/>
      <c r="C27" s="56"/>
      <c r="D27" s="1"/>
    </row>
    <row r="28" spans="1:4" ht="15" customHeight="1">
      <c r="A28" s="60" t="s">
        <v>21</v>
      </c>
      <c r="B28" s="20"/>
      <c r="C28" s="56"/>
      <c r="D28" s="1"/>
    </row>
    <row r="29" spans="1:4" ht="15" customHeight="1">
      <c r="A29" s="60" t="s">
        <v>22</v>
      </c>
      <c r="B29" s="20"/>
      <c r="C29" s="60" t="s">
        <v>38</v>
      </c>
      <c r="D29" s="20"/>
    </row>
    <row r="30" spans="1:2" ht="19.5" customHeight="1">
      <c r="A30" s="61"/>
      <c r="B30" s="61"/>
    </row>
    <row r="31" spans="1:2" ht="19.5" customHeight="1">
      <c r="A31" s="61"/>
      <c r="B31" s="61"/>
    </row>
  </sheetData>
  <sheetProtection/>
  <mergeCells count="3">
    <mergeCell ref="A3:D3"/>
    <mergeCell ref="A5:B5"/>
    <mergeCell ref="C5:D5"/>
  </mergeCells>
  <printOptions horizontalCentered="1" verticalCentered="1"/>
  <pageMargins left="0.39305555555555555" right="0.39305555555555555" top="0.39305555555555555" bottom="0.5902777777777778" header="0" footer="0.39305555555555555"/>
  <pageSetup fitToHeight="100" horizontalDpi="600" verticalDpi="6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B2">
      <selection activeCell="K7" sqref="K6:K7"/>
    </sheetView>
  </sheetViews>
  <sheetFormatPr defaultColWidth="9.16015625" defaultRowHeight="21" customHeight="1"/>
  <cols>
    <col min="1" max="1" width="10.5" style="8" hidden="1" customWidth="1"/>
    <col min="2" max="2" width="13.33203125" style="8" customWidth="1"/>
    <col min="3" max="3" width="17.33203125" style="8" customWidth="1"/>
    <col min="4" max="4" width="7.83203125" style="8" customWidth="1"/>
    <col min="5" max="5" width="7.66015625" style="8" customWidth="1"/>
    <col min="6" max="6" width="15" style="8" customWidth="1"/>
    <col min="7" max="7" width="14.33203125" style="8" customWidth="1"/>
    <col min="8" max="8" width="7.5" style="8" customWidth="1"/>
    <col min="9" max="9" width="8.33203125" style="8" customWidth="1"/>
    <col min="10" max="10" width="14.33203125" style="8" customWidth="1"/>
    <col min="11" max="11" width="13.83203125" style="8" customWidth="1"/>
    <col min="12" max="12" width="14.33203125" style="8" customWidth="1"/>
    <col min="13" max="13" width="9.5" style="8" customWidth="1"/>
    <col min="14" max="14" width="14" style="8" customWidth="1"/>
    <col min="15" max="15" width="6.83203125" style="8" customWidth="1"/>
    <col min="16" max="16" width="7" style="8" customWidth="1"/>
    <col min="17" max="17" width="12.66015625" style="8" customWidth="1"/>
    <col min="18" max="18" width="9.66015625" style="8" customWidth="1"/>
    <col min="19" max="19" width="10.66015625" style="8" customWidth="1"/>
    <col min="20" max="254" width="9.16015625" style="8" customWidth="1"/>
    <col min="255" max="16384" width="9.16015625" style="8" customWidth="1"/>
  </cols>
  <sheetData>
    <row r="1" ht="21" customHeight="1" hidden="1">
      <c r="S1" s="8" t="s">
        <v>45</v>
      </c>
    </row>
    <row r="2" s="7" customFormat="1" ht="20.25" customHeight="1">
      <c r="B2" s="42" t="s">
        <v>46</v>
      </c>
    </row>
    <row r="3" spans="1:19" s="6" customFormat="1" ht="74.25" customHeight="1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26" customFormat="1" ht="18" customHeight="1">
      <c r="A4" s="27"/>
      <c r="B4" s="67" t="s">
        <v>48</v>
      </c>
      <c r="C4" s="67"/>
      <c r="D4" s="67"/>
      <c r="R4" s="68" t="s">
        <v>49</v>
      </c>
      <c r="S4" s="68"/>
    </row>
    <row r="5" spans="1:19" ht="21" customHeight="1">
      <c r="A5" s="45" t="s">
        <v>50</v>
      </c>
      <c r="B5" s="45" t="s">
        <v>51</v>
      </c>
      <c r="C5" s="46" t="s">
        <v>52</v>
      </c>
      <c r="D5" s="69" t="s">
        <v>53</v>
      </c>
      <c r="E5" s="70"/>
      <c r="F5" s="71" t="s">
        <v>54</v>
      </c>
      <c r="G5" s="72"/>
      <c r="H5" s="72"/>
      <c r="I5" s="72"/>
      <c r="J5" s="72"/>
      <c r="K5" s="73"/>
      <c r="L5" s="71" t="s">
        <v>55</v>
      </c>
      <c r="M5" s="72"/>
      <c r="N5" s="73"/>
      <c r="O5" s="45" t="s">
        <v>56</v>
      </c>
      <c r="P5" s="45" t="s">
        <v>57</v>
      </c>
      <c r="Q5" s="45" t="s">
        <v>58</v>
      </c>
      <c r="R5" s="45" t="s">
        <v>59</v>
      </c>
      <c r="S5" s="45" t="s">
        <v>60</v>
      </c>
    </row>
    <row r="6" spans="1:19" ht="84.75" customHeight="1">
      <c r="A6" s="45"/>
      <c r="B6" s="45"/>
      <c r="C6" s="23"/>
      <c r="D6" s="9" t="s">
        <v>61</v>
      </c>
      <c r="E6" s="9" t="s">
        <v>62</v>
      </c>
      <c r="F6" s="34" t="s">
        <v>63</v>
      </c>
      <c r="G6" s="34" t="s">
        <v>64</v>
      </c>
      <c r="H6" s="34" t="s">
        <v>65</v>
      </c>
      <c r="I6" s="34" t="s">
        <v>66</v>
      </c>
      <c r="J6" s="34" t="s">
        <v>67</v>
      </c>
      <c r="K6" s="34" t="s">
        <v>68</v>
      </c>
      <c r="L6" s="34" t="s">
        <v>63</v>
      </c>
      <c r="M6" s="34" t="s">
        <v>69</v>
      </c>
      <c r="N6" s="34" t="s">
        <v>70</v>
      </c>
      <c r="O6" s="45"/>
      <c r="P6" s="45"/>
      <c r="Q6" s="45"/>
      <c r="R6" s="45"/>
      <c r="S6" s="45"/>
    </row>
    <row r="7" spans="1:19" ht="21" customHeight="1">
      <c r="A7" s="1" t="s">
        <v>71</v>
      </c>
      <c r="B7" s="43" t="s">
        <v>72</v>
      </c>
      <c r="C7" s="44">
        <v>1</v>
      </c>
      <c r="D7" s="1">
        <v>2</v>
      </c>
      <c r="E7" s="1">
        <v>3</v>
      </c>
      <c r="F7" s="1">
        <v>4</v>
      </c>
      <c r="G7" s="20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</row>
    <row r="8" spans="1:19" ht="36" customHeight="1">
      <c r="A8" s="4"/>
      <c r="B8" s="47" t="s">
        <v>73</v>
      </c>
      <c r="C8" s="20">
        <f>C9+C10+C11+C12+C13+C14+C15+C16+C17+C18+C19+C20+C21+C22</f>
        <v>21379615.060000002</v>
      </c>
      <c r="D8" s="20">
        <f aca="true" t="shared" si="0" ref="D8:S8">D9+D10+D11+D12+D13+D14+D15+D16+D17+D18+D19+D20+D21+D22</f>
        <v>0</v>
      </c>
      <c r="E8" s="20">
        <f t="shared" si="0"/>
        <v>0</v>
      </c>
      <c r="F8" s="20">
        <f t="shared" si="0"/>
        <v>20675110.740000002</v>
      </c>
      <c r="G8" s="20">
        <f t="shared" si="0"/>
        <v>11748580.74</v>
      </c>
      <c r="H8" s="20">
        <f t="shared" si="0"/>
        <v>0</v>
      </c>
      <c r="I8" s="20">
        <f t="shared" si="0"/>
        <v>0</v>
      </c>
      <c r="J8" s="20">
        <f t="shared" si="0"/>
        <v>7565924</v>
      </c>
      <c r="K8" s="20">
        <f t="shared" si="0"/>
        <v>1360606</v>
      </c>
      <c r="L8" s="20">
        <f t="shared" si="0"/>
        <v>378267</v>
      </c>
      <c r="M8" s="20">
        <f t="shared" si="0"/>
        <v>0</v>
      </c>
      <c r="N8" s="20">
        <f t="shared" si="0"/>
        <v>378267</v>
      </c>
      <c r="O8" s="20">
        <f t="shared" si="0"/>
        <v>0</v>
      </c>
      <c r="P8" s="20">
        <f t="shared" si="0"/>
        <v>0</v>
      </c>
      <c r="Q8" s="20">
        <f t="shared" si="0"/>
        <v>325100</v>
      </c>
      <c r="R8" s="20">
        <f t="shared" si="0"/>
        <v>1137.32</v>
      </c>
      <c r="S8" s="20">
        <f t="shared" si="0"/>
        <v>0</v>
      </c>
    </row>
    <row r="9" spans="1:19" ht="33.75" customHeight="1">
      <c r="A9" s="3" t="s">
        <v>74</v>
      </c>
      <c r="B9" s="2" t="s">
        <v>75</v>
      </c>
      <c r="C9" s="13">
        <f>F9+Q9</f>
        <v>284974</v>
      </c>
      <c r="D9" s="48"/>
      <c r="E9" s="13"/>
      <c r="F9" s="13">
        <f>G9</f>
        <v>184974</v>
      </c>
      <c r="G9" s="13">
        <v>184974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100000</v>
      </c>
      <c r="R9" s="13">
        <v>0</v>
      </c>
      <c r="S9" s="13">
        <v>0</v>
      </c>
    </row>
    <row r="10" spans="1:19" ht="33" customHeight="1">
      <c r="A10" s="3" t="s">
        <v>76</v>
      </c>
      <c r="B10" s="2" t="s">
        <v>77</v>
      </c>
      <c r="C10" s="13">
        <f>F10+L10+Q10+R10</f>
        <v>1704410.32</v>
      </c>
      <c r="D10" s="48"/>
      <c r="E10" s="13"/>
      <c r="F10" s="13">
        <f>G10+H10+I10+J10+K10</f>
        <v>1674410</v>
      </c>
      <c r="G10" s="13">
        <v>453410</v>
      </c>
      <c r="H10" s="13">
        <v>0</v>
      </c>
      <c r="I10" s="13">
        <v>0</v>
      </c>
      <c r="J10" s="13">
        <v>1221000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30000</v>
      </c>
      <c r="R10" s="13">
        <v>0.32</v>
      </c>
      <c r="S10" s="13">
        <v>0</v>
      </c>
    </row>
    <row r="11" spans="1:19" ht="27" customHeight="1">
      <c r="A11" s="3" t="s">
        <v>78</v>
      </c>
      <c r="B11" s="2" t="s">
        <v>79</v>
      </c>
      <c r="C11" s="13">
        <f>F11+L11+Q11+R11</f>
        <v>2419007.2</v>
      </c>
      <c r="D11" s="48"/>
      <c r="E11" s="13"/>
      <c r="F11" s="13">
        <f>G11+H11+I11+J11+K11</f>
        <v>2419007.2</v>
      </c>
      <c r="G11" s="13">
        <v>1516172.2</v>
      </c>
      <c r="H11" s="13">
        <v>0</v>
      </c>
      <c r="I11" s="13">
        <v>0</v>
      </c>
      <c r="J11" s="13">
        <v>902835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/>
      <c r="R11" s="13"/>
      <c r="S11" s="13">
        <v>0</v>
      </c>
    </row>
    <row r="12" spans="1:19" ht="28.5" customHeight="1">
      <c r="A12" s="3" t="s">
        <v>80</v>
      </c>
      <c r="B12" s="14" t="s">
        <v>81</v>
      </c>
      <c r="C12" s="13">
        <f>F12+L12+Q12+R12</f>
        <v>672433</v>
      </c>
      <c r="D12" s="19"/>
      <c r="E12" s="49"/>
      <c r="F12" s="13">
        <f>G12</f>
        <v>586196</v>
      </c>
      <c r="G12" s="13">
        <v>586196</v>
      </c>
      <c r="H12" s="13">
        <v>0</v>
      </c>
      <c r="I12" s="13">
        <v>0</v>
      </c>
      <c r="J12" s="13">
        <v>0</v>
      </c>
      <c r="K12" s="13">
        <v>0</v>
      </c>
      <c r="L12" s="13"/>
      <c r="M12" s="13">
        <v>0</v>
      </c>
      <c r="N12" s="13">
        <v>0</v>
      </c>
      <c r="O12" s="13">
        <v>0</v>
      </c>
      <c r="P12" s="13">
        <v>0</v>
      </c>
      <c r="Q12" s="13">
        <v>85100</v>
      </c>
      <c r="R12" s="13">
        <v>1137</v>
      </c>
      <c r="S12" s="13">
        <v>0</v>
      </c>
    </row>
    <row r="13" spans="1:19" s="41" customFormat="1" ht="28.5" customHeight="1">
      <c r="A13" s="50"/>
      <c r="B13" s="15" t="s">
        <v>82</v>
      </c>
      <c r="C13" s="51">
        <f>F13+L13+Q13+R13</f>
        <v>1339552.88</v>
      </c>
      <c r="D13" s="51"/>
      <c r="E13" s="52"/>
      <c r="F13" s="51">
        <f>G13</f>
        <v>1339552.88</v>
      </c>
      <c r="G13" s="51">
        <f>555943.88+698609+85000</f>
        <v>1339552.88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8.5" customHeight="1">
      <c r="A14" s="3"/>
      <c r="B14" s="5" t="s">
        <v>83</v>
      </c>
      <c r="C14" s="13">
        <f>F14+L14+Q14+R14</f>
        <v>14338164.66</v>
      </c>
      <c r="D14" s="19"/>
      <c r="E14" s="13"/>
      <c r="F14" s="13">
        <f>G14+J14+K14</f>
        <v>13849897.66</v>
      </c>
      <c r="G14" s="13">
        <v>7047202.66</v>
      </c>
      <c r="H14" s="13"/>
      <c r="I14" s="13"/>
      <c r="J14" s="13">
        <v>5442089</v>
      </c>
      <c r="K14" s="13">
        <v>1360606</v>
      </c>
      <c r="L14" s="13">
        <f>M14+N14</f>
        <v>378267</v>
      </c>
      <c r="M14" s="13"/>
      <c r="N14" s="13">
        <v>378267</v>
      </c>
      <c r="O14" s="13"/>
      <c r="P14" s="13"/>
      <c r="Q14" s="13">
        <v>110000</v>
      </c>
      <c r="R14" s="13"/>
      <c r="S14" s="13"/>
    </row>
    <row r="15" spans="1:19" ht="28.5" customHeight="1">
      <c r="A15" s="3"/>
      <c r="B15" s="3" t="s">
        <v>84</v>
      </c>
      <c r="C15" s="13">
        <v>70366</v>
      </c>
      <c r="D15" s="53"/>
      <c r="E15" s="53"/>
      <c r="F15" s="13">
        <f aca="true" t="shared" si="1" ref="F15:F22">G15+J15</f>
        <v>70366</v>
      </c>
      <c r="G15" s="13">
        <v>70366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28.5" customHeight="1">
      <c r="A16" s="3"/>
      <c r="B16" s="3" t="s">
        <v>85</v>
      </c>
      <c r="C16" s="13">
        <v>126093</v>
      </c>
      <c r="D16" s="53"/>
      <c r="E16" s="53"/>
      <c r="F16" s="13">
        <f t="shared" si="1"/>
        <v>126093</v>
      </c>
      <c r="G16" s="13">
        <v>126093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28.5" customHeight="1">
      <c r="A17" s="3"/>
      <c r="B17" s="3" t="s">
        <v>86</v>
      </c>
      <c r="C17" s="13">
        <v>104457</v>
      </c>
      <c r="D17" s="53"/>
      <c r="E17" s="53"/>
      <c r="F17" s="13">
        <f t="shared" si="1"/>
        <v>104457</v>
      </c>
      <c r="G17" s="13">
        <v>104457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28.5" customHeight="1">
      <c r="A18" s="3"/>
      <c r="B18" s="3" t="s">
        <v>87</v>
      </c>
      <c r="C18" s="13">
        <v>35157</v>
      </c>
      <c r="D18" s="53"/>
      <c r="E18" s="53"/>
      <c r="F18" s="13">
        <f t="shared" si="1"/>
        <v>35157</v>
      </c>
      <c r="G18" s="13">
        <v>35157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28.5" customHeight="1">
      <c r="A19" s="3"/>
      <c r="B19" s="3" t="s">
        <v>88</v>
      </c>
      <c r="C19" s="13">
        <v>71094</v>
      </c>
      <c r="D19" s="53"/>
      <c r="E19" s="53"/>
      <c r="F19" s="13">
        <f t="shared" si="1"/>
        <v>71094</v>
      </c>
      <c r="G19" s="13">
        <v>71094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28.5" customHeight="1">
      <c r="A20" s="3"/>
      <c r="B20" s="3" t="s">
        <v>89</v>
      </c>
      <c r="C20" s="13">
        <v>71978</v>
      </c>
      <c r="D20" s="53"/>
      <c r="E20" s="53"/>
      <c r="F20" s="13">
        <f t="shared" si="1"/>
        <v>71978</v>
      </c>
      <c r="G20" s="13">
        <v>71978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28.5" customHeight="1">
      <c r="A21" s="3"/>
      <c r="B21" s="3" t="s">
        <v>90</v>
      </c>
      <c r="C21" s="13">
        <v>34429</v>
      </c>
      <c r="D21" s="53"/>
      <c r="E21" s="53"/>
      <c r="F21" s="13">
        <f t="shared" si="1"/>
        <v>34429</v>
      </c>
      <c r="G21" s="13">
        <v>34429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30" customHeight="1">
      <c r="A22" s="3" t="s">
        <v>91</v>
      </c>
      <c r="B22" s="3" t="s">
        <v>92</v>
      </c>
      <c r="C22" s="13">
        <v>107499</v>
      </c>
      <c r="D22" s="53"/>
      <c r="E22" s="53"/>
      <c r="F22" s="13">
        <f t="shared" si="1"/>
        <v>107499</v>
      </c>
      <c r="G22" s="13">
        <v>107499</v>
      </c>
      <c r="H22" s="53">
        <v>0</v>
      </c>
      <c r="I22" s="53">
        <v>0</v>
      </c>
      <c r="J22" s="53">
        <v>0</v>
      </c>
      <c r="K22" s="53">
        <v>0</v>
      </c>
      <c r="L22" s="53"/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</row>
  </sheetData>
  <sheetProtection/>
  <mergeCells count="14">
    <mergeCell ref="P5:P6"/>
    <mergeCell ref="Q5:Q6"/>
    <mergeCell ref="R5:R6"/>
    <mergeCell ref="S5:S6"/>
    <mergeCell ref="A3:S3"/>
    <mergeCell ref="B4:D4"/>
    <mergeCell ref="R4:S4"/>
    <mergeCell ref="D5:E5"/>
    <mergeCell ref="F5:K5"/>
    <mergeCell ref="L5:N5"/>
    <mergeCell ref="A5:A6"/>
    <mergeCell ref="B5:B6"/>
    <mergeCell ref="C5:C6"/>
    <mergeCell ref="O5:O6"/>
  </mergeCells>
  <printOptions horizontalCentered="1" verticalCentered="1"/>
  <pageMargins left="0.2513888888888889" right="0.20416666666666666" top="0.39305555555555555" bottom="0.5902777777777778" header="0" footer="0.39305555555555555"/>
  <pageSetup fitToHeight="100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E10">
      <selection activeCell="H25" sqref="H25"/>
    </sheetView>
  </sheetViews>
  <sheetFormatPr defaultColWidth="9.16015625" defaultRowHeight="24.75" customHeight="1"/>
  <cols>
    <col min="1" max="1" width="12.83203125" style="8" hidden="1" customWidth="1"/>
    <col min="2" max="4" width="5.16015625" style="8" hidden="1" customWidth="1"/>
    <col min="5" max="5" width="16.33203125" style="8" customWidth="1"/>
    <col min="6" max="6" width="16.66015625" style="8" customWidth="1"/>
    <col min="7" max="7" width="14.83203125" style="8" customWidth="1"/>
    <col min="8" max="8" width="15" style="8" customWidth="1"/>
    <col min="9" max="9" width="14.33203125" style="8" customWidth="1"/>
    <col min="10" max="10" width="15" style="8" customWidth="1"/>
    <col min="11" max="11" width="16" style="8" customWidth="1"/>
    <col min="12" max="12" width="13.66015625" style="8" customWidth="1"/>
    <col min="13" max="13" width="14.33203125" style="8" customWidth="1"/>
    <col min="14" max="14" width="8.66015625" style="8" customWidth="1"/>
    <col min="15" max="15" width="8.33203125" style="8" customWidth="1"/>
    <col min="16" max="16" width="9" style="8" customWidth="1"/>
    <col min="17" max="17" width="9.66015625" style="8" customWidth="1"/>
    <col min="18" max="18" width="8.33203125" style="8" customWidth="1"/>
    <col min="19" max="19" width="9.5" style="8" customWidth="1"/>
    <col min="20" max="16384" width="9.16015625" style="8" customWidth="1"/>
  </cols>
  <sheetData>
    <row r="1" ht="21" customHeight="1">
      <c r="E1" s="7" t="s">
        <v>93</v>
      </c>
    </row>
    <row r="2" spans="1:18" ht="25.5" customHeight="1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26" customFormat="1" ht="21.75" customHeight="1">
      <c r="A3" s="27" t="s">
        <v>95</v>
      </c>
      <c r="E3" s="68" t="s">
        <v>0</v>
      </c>
      <c r="F3" s="68"/>
      <c r="Q3" s="24" t="s">
        <v>49</v>
      </c>
      <c r="R3" s="24"/>
    </row>
    <row r="4" spans="1:19" ht="18.75" customHeight="1">
      <c r="A4" s="45" t="s">
        <v>50</v>
      </c>
      <c r="B4" s="28" t="s">
        <v>96</v>
      </c>
      <c r="C4" s="20"/>
      <c r="D4" s="20"/>
      <c r="E4" s="45" t="s">
        <v>97</v>
      </c>
      <c r="F4" s="45" t="s">
        <v>73</v>
      </c>
      <c r="G4" s="71" t="s">
        <v>98</v>
      </c>
      <c r="H4" s="72"/>
      <c r="I4" s="72"/>
      <c r="J4" s="72"/>
      <c r="K4" s="73"/>
      <c r="L4" s="71" t="s">
        <v>99</v>
      </c>
      <c r="M4" s="72"/>
      <c r="N4" s="72"/>
      <c r="O4" s="73"/>
      <c r="P4" s="21" t="s">
        <v>100</v>
      </c>
      <c r="Q4" s="22" t="s">
        <v>101</v>
      </c>
      <c r="R4" s="45" t="s">
        <v>102</v>
      </c>
      <c r="S4" s="10" t="s">
        <v>103</v>
      </c>
    </row>
    <row r="5" spans="1:19" ht="30.75" customHeight="1">
      <c r="A5" s="45"/>
      <c r="B5" s="28" t="s">
        <v>104</v>
      </c>
      <c r="C5" s="1" t="s">
        <v>105</v>
      </c>
      <c r="D5" s="1" t="s">
        <v>106</v>
      </c>
      <c r="E5" s="45"/>
      <c r="F5" s="25"/>
      <c r="G5" s="18" t="s">
        <v>63</v>
      </c>
      <c r="H5" s="18" t="s">
        <v>107</v>
      </c>
      <c r="I5" s="34" t="s">
        <v>108</v>
      </c>
      <c r="J5" s="18" t="s">
        <v>109</v>
      </c>
      <c r="K5" s="18" t="s">
        <v>110</v>
      </c>
      <c r="L5" s="35" t="s">
        <v>63</v>
      </c>
      <c r="M5" s="9" t="s">
        <v>111</v>
      </c>
      <c r="N5" s="9" t="s">
        <v>112</v>
      </c>
      <c r="O5" s="9" t="s">
        <v>113</v>
      </c>
      <c r="P5" s="21"/>
      <c r="Q5" s="22"/>
      <c r="R5" s="45"/>
      <c r="S5" s="11"/>
    </row>
    <row r="6" spans="1:19" ht="18" customHeight="1">
      <c r="A6" s="12" t="s">
        <v>71</v>
      </c>
      <c r="B6" s="29" t="s">
        <v>71</v>
      </c>
      <c r="C6" s="29" t="s">
        <v>71</v>
      </c>
      <c r="D6" s="29" t="s">
        <v>71</v>
      </c>
      <c r="E6" s="1" t="s">
        <v>72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</row>
    <row r="7" spans="1:19" ht="21" customHeight="1">
      <c r="A7" s="30"/>
      <c r="B7" s="31"/>
      <c r="C7" s="31"/>
      <c r="D7" s="29"/>
      <c r="E7" s="4" t="s">
        <v>73</v>
      </c>
      <c r="F7" s="20">
        <v>20607657.52</v>
      </c>
      <c r="G7" s="20">
        <v>14942341.059999999</v>
      </c>
      <c r="H7" s="20">
        <v>7702753.25</v>
      </c>
      <c r="I7" s="20">
        <v>2791527.77</v>
      </c>
      <c r="J7" s="20">
        <v>2945127.66</v>
      </c>
      <c r="K7" s="20">
        <v>1502932.38</v>
      </c>
      <c r="L7" s="20">
        <v>5665316.46</v>
      </c>
      <c r="M7" s="20">
        <v>5665316.46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1" customHeight="1">
      <c r="A8" s="3" t="s">
        <v>76</v>
      </c>
      <c r="B8" s="3"/>
      <c r="C8" s="3"/>
      <c r="D8" s="2"/>
      <c r="E8" s="2" t="s">
        <v>75</v>
      </c>
      <c r="F8" s="13">
        <v>185448</v>
      </c>
      <c r="G8" s="13">
        <v>185448</v>
      </c>
      <c r="H8" s="13">
        <v>123877</v>
      </c>
      <c r="I8" s="13">
        <v>61571</v>
      </c>
      <c r="J8" s="13"/>
      <c r="K8" s="13"/>
      <c r="L8" s="13"/>
      <c r="M8" s="13"/>
      <c r="N8" s="16"/>
      <c r="O8" s="16"/>
      <c r="P8" s="13"/>
      <c r="Q8" s="38"/>
      <c r="R8" s="13"/>
      <c r="S8" s="13"/>
    </row>
    <row r="9" spans="1:19" ht="21" customHeight="1">
      <c r="A9" s="3" t="s">
        <v>114</v>
      </c>
      <c r="B9" s="3" t="s">
        <v>115</v>
      </c>
      <c r="C9" s="3" t="s">
        <v>116</v>
      </c>
      <c r="D9" s="2" t="s">
        <v>117</v>
      </c>
      <c r="E9" s="2" t="s">
        <v>77</v>
      </c>
      <c r="F9" s="13">
        <v>1649935.66</v>
      </c>
      <c r="G9" s="13">
        <v>448972.22</v>
      </c>
      <c r="H9" s="13">
        <v>415852.22</v>
      </c>
      <c r="I9" s="13">
        <v>33120</v>
      </c>
      <c r="J9" s="13"/>
      <c r="K9" s="13"/>
      <c r="L9" s="13">
        <v>1200963.44</v>
      </c>
      <c r="M9" s="13">
        <v>1200963.44</v>
      </c>
      <c r="N9" s="16"/>
      <c r="O9" s="16"/>
      <c r="P9" s="13"/>
      <c r="Q9" s="38"/>
      <c r="R9" s="13"/>
      <c r="S9" s="13"/>
    </row>
    <row r="10" spans="1:19" ht="21" customHeight="1">
      <c r="A10" s="3" t="s">
        <v>114</v>
      </c>
      <c r="B10" s="3" t="s">
        <v>118</v>
      </c>
      <c r="C10" s="3" t="s">
        <v>116</v>
      </c>
      <c r="D10" s="2" t="s">
        <v>117</v>
      </c>
      <c r="E10" s="2" t="s">
        <v>79</v>
      </c>
      <c r="F10" s="13">
        <v>2419007.2</v>
      </c>
      <c r="G10" s="13">
        <v>1516172.2</v>
      </c>
      <c r="H10" s="13">
        <v>555846.34</v>
      </c>
      <c r="I10" s="13">
        <v>509553.86</v>
      </c>
      <c r="J10" s="13">
        <v>450772</v>
      </c>
      <c r="K10" s="13"/>
      <c r="L10" s="13">
        <v>902835</v>
      </c>
      <c r="M10" s="13">
        <v>902835</v>
      </c>
      <c r="N10" s="13"/>
      <c r="O10" s="13"/>
      <c r="P10" s="13"/>
      <c r="Q10" s="13"/>
      <c r="R10" s="13"/>
      <c r="S10" s="13"/>
    </row>
    <row r="11" spans="1:19" ht="21" customHeight="1">
      <c r="A11" s="3" t="s">
        <v>78</v>
      </c>
      <c r="B11" s="3"/>
      <c r="C11" s="3"/>
      <c r="D11" s="2"/>
      <c r="E11" s="14" t="s">
        <v>81</v>
      </c>
      <c r="F11" s="13">
        <v>666218</v>
      </c>
      <c r="G11" s="13">
        <v>666218</v>
      </c>
      <c r="H11" s="13">
        <v>468327</v>
      </c>
      <c r="I11" s="13">
        <v>96107</v>
      </c>
      <c r="J11" s="13">
        <v>101784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1" customHeight="1">
      <c r="A12" s="3"/>
      <c r="B12" s="3"/>
      <c r="C12" s="3"/>
      <c r="D12" s="2"/>
      <c r="E12" s="15" t="s">
        <v>82</v>
      </c>
      <c r="F12" s="13">
        <v>1329623</v>
      </c>
      <c r="G12" s="13">
        <v>1329623</v>
      </c>
      <c r="H12" s="13">
        <v>723375</v>
      </c>
      <c r="I12" s="13">
        <v>50985</v>
      </c>
      <c r="J12" s="13">
        <v>555263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7.75" customHeight="1">
      <c r="A13" s="3"/>
      <c r="B13" s="3"/>
      <c r="C13" s="3"/>
      <c r="D13" s="2"/>
      <c r="E13" s="5" t="s">
        <v>83</v>
      </c>
      <c r="F13" s="13">
        <v>11371802.71</v>
      </c>
      <c r="G13" s="13">
        <v>7810284.69</v>
      </c>
      <c r="H13" s="13">
        <v>4824328.69</v>
      </c>
      <c r="I13" s="13">
        <v>1238803.34</v>
      </c>
      <c r="J13" s="13">
        <v>1747152.66</v>
      </c>
      <c r="K13" s="13"/>
      <c r="L13" s="13">
        <v>3561518.02</v>
      </c>
      <c r="M13" s="13">
        <v>3561518.02</v>
      </c>
      <c r="N13" s="13"/>
      <c r="O13" s="13"/>
      <c r="P13" s="13"/>
      <c r="Q13" s="13"/>
      <c r="R13" s="13"/>
      <c r="S13" s="13"/>
    </row>
    <row r="14" spans="1:19" ht="18.75" customHeight="1">
      <c r="A14" s="3" t="s">
        <v>119</v>
      </c>
      <c r="B14" s="3" t="s">
        <v>118</v>
      </c>
      <c r="C14" s="3" t="s">
        <v>116</v>
      </c>
      <c r="D14" s="2" t="s">
        <v>120</v>
      </c>
      <c r="E14" s="2" t="s">
        <v>121</v>
      </c>
      <c r="F14" s="13">
        <v>861617.57</v>
      </c>
      <c r="G14" s="13">
        <v>861617.57</v>
      </c>
      <c r="H14" s="13">
        <v>60230</v>
      </c>
      <c r="I14" s="13">
        <v>801387.57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25.5" customHeight="1">
      <c r="A15" s="3" t="s">
        <v>119</v>
      </c>
      <c r="B15" s="3" t="s">
        <v>118</v>
      </c>
      <c r="C15" s="3" t="s">
        <v>122</v>
      </c>
      <c r="D15" s="2" t="s">
        <v>120</v>
      </c>
      <c r="E15" s="3" t="s">
        <v>123</v>
      </c>
      <c r="F15" s="13">
        <v>1502932.38</v>
      </c>
      <c r="G15" s="13">
        <v>1502932.38</v>
      </c>
      <c r="H15" s="17"/>
      <c r="I15" s="17"/>
      <c r="J15" s="17"/>
      <c r="K15" s="17">
        <v>1502932.38</v>
      </c>
      <c r="L15" s="17"/>
      <c r="M15" s="17"/>
      <c r="N15" s="17"/>
      <c r="O15" s="17"/>
      <c r="P15" s="17"/>
      <c r="Q15" s="17"/>
      <c r="R15" s="17"/>
      <c r="S15" s="17"/>
    </row>
    <row r="16" spans="1:19" ht="21" customHeight="1">
      <c r="A16" s="3" t="s">
        <v>80</v>
      </c>
      <c r="B16" s="3"/>
      <c r="C16" s="3"/>
      <c r="D16" s="2"/>
      <c r="E16" s="3" t="s">
        <v>84</v>
      </c>
      <c r="F16" s="13">
        <v>70366</v>
      </c>
      <c r="G16" s="13">
        <v>70366</v>
      </c>
      <c r="H16" s="17">
        <v>70366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21" customHeight="1">
      <c r="A17" s="3" t="s">
        <v>124</v>
      </c>
      <c r="B17" s="3" t="s">
        <v>118</v>
      </c>
      <c r="C17" s="3" t="s">
        <v>116</v>
      </c>
      <c r="D17" s="2" t="s">
        <v>120</v>
      </c>
      <c r="E17" s="3" t="s">
        <v>85</v>
      </c>
      <c r="F17" s="13">
        <v>126093</v>
      </c>
      <c r="G17" s="13">
        <v>126093</v>
      </c>
      <c r="H17" s="32">
        <v>35937</v>
      </c>
      <c r="I17" s="32"/>
      <c r="J17" s="32">
        <v>90156</v>
      </c>
      <c r="K17" s="32"/>
      <c r="L17" s="36"/>
      <c r="M17" s="36"/>
      <c r="N17" s="36"/>
      <c r="O17" s="36"/>
      <c r="P17" s="32"/>
      <c r="Q17" s="39"/>
      <c r="R17" s="32"/>
      <c r="S17" s="32"/>
    </row>
    <row r="18" spans="1:19" ht="21" customHeight="1">
      <c r="A18" s="3" t="s">
        <v>91</v>
      </c>
      <c r="B18" s="3"/>
      <c r="C18" s="3"/>
      <c r="D18" s="2"/>
      <c r="E18" s="3" t="s">
        <v>86</v>
      </c>
      <c r="F18" s="13">
        <v>104457</v>
      </c>
      <c r="G18" s="13">
        <v>104457</v>
      </c>
      <c r="H18" s="32">
        <v>104457</v>
      </c>
      <c r="I18" s="32"/>
      <c r="J18" s="32"/>
      <c r="K18" s="32"/>
      <c r="L18" s="36"/>
      <c r="M18" s="36"/>
      <c r="N18" s="36"/>
      <c r="O18" s="36"/>
      <c r="P18" s="32"/>
      <c r="Q18" s="39"/>
      <c r="R18" s="32"/>
      <c r="S18" s="32"/>
    </row>
    <row r="19" spans="1:19" ht="21" customHeight="1">
      <c r="A19" s="3" t="s">
        <v>125</v>
      </c>
      <c r="B19" s="3" t="s">
        <v>118</v>
      </c>
      <c r="C19" s="3" t="s">
        <v>116</v>
      </c>
      <c r="D19" s="2" t="s">
        <v>120</v>
      </c>
      <c r="E19" s="3" t="s">
        <v>87</v>
      </c>
      <c r="F19" s="13">
        <v>35157</v>
      </c>
      <c r="G19" s="13">
        <v>35157</v>
      </c>
      <c r="H19" s="33">
        <v>35157</v>
      </c>
      <c r="I19" s="33"/>
      <c r="J19" s="33"/>
      <c r="K19" s="33"/>
      <c r="L19" s="37"/>
      <c r="M19" s="37"/>
      <c r="N19" s="37"/>
      <c r="O19" s="37"/>
      <c r="P19" s="33"/>
      <c r="Q19" s="40"/>
      <c r="R19" s="33"/>
      <c r="S19" s="33"/>
    </row>
    <row r="20" spans="5:19" ht="21" customHeight="1">
      <c r="E20" s="3" t="s">
        <v>88</v>
      </c>
      <c r="F20" s="13">
        <v>71094</v>
      </c>
      <c r="G20" s="13">
        <v>71094</v>
      </c>
      <c r="H20" s="20">
        <v>71094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5:19" ht="21" customHeight="1">
      <c r="E21" s="3" t="s">
        <v>89</v>
      </c>
      <c r="F21" s="13">
        <v>71978</v>
      </c>
      <c r="G21" s="13">
        <v>71978</v>
      </c>
      <c r="H21" s="20">
        <v>71978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5:19" ht="21" customHeight="1">
      <c r="E22" s="3" t="s">
        <v>90</v>
      </c>
      <c r="F22" s="13">
        <v>34429</v>
      </c>
      <c r="G22" s="13">
        <v>34429</v>
      </c>
      <c r="H22" s="20">
        <v>34429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5:19" ht="21" customHeight="1">
      <c r="E23" s="3" t="s">
        <v>92</v>
      </c>
      <c r="F23" s="13">
        <v>107499</v>
      </c>
      <c r="G23" s="13">
        <v>107499</v>
      </c>
      <c r="H23" s="20">
        <v>107499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</sheetData>
  <sheetProtection/>
  <mergeCells count="12">
    <mergeCell ref="R4:R5"/>
    <mergeCell ref="S4:S5"/>
    <mergeCell ref="A2:R2"/>
    <mergeCell ref="E3:F3"/>
    <mergeCell ref="Q3:R3"/>
    <mergeCell ref="G4:K4"/>
    <mergeCell ref="L4:O4"/>
    <mergeCell ref="A4:A5"/>
    <mergeCell ref="E4:E5"/>
    <mergeCell ref="F4:F5"/>
    <mergeCell ref="P4:P5"/>
    <mergeCell ref="Q4:Q5"/>
  </mergeCells>
  <printOptions horizontalCentered="1" verticalCentered="1"/>
  <pageMargins left="0.10208333333333333" right="0.11388888888888889" top="0.7868055555555555" bottom="1.9680555555555554" header="0.5111111111111111" footer="0.511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揭灵燕</cp:lastModifiedBy>
  <cp:lastPrinted>2015-06-02T01:28:34Z</cp:lastPrinted>
  <dcterms:created xsi:type="dcterms:W3CDTF">2013-07-11T08:33:41Z</dcterms:created>
  <dcterms:modified xsi:type="dcterms:W3CDTF">2015-11-09T08:02:43Z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  <property fmtid="{D5CDD505-2E9C-101B-9397-08002B2CF9AE}" pid="3" name="KSOReadingLayout">
    <vt:bool>true</vt:bool>
  </property>
</Properties>
</file>